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vang\Downloads\"/>
    </mc:Choice>
  </mc:AlternateContent>
  <xr:revisionPtr revIDLastSave="0" documentId="13_ncr:1_{C7392258-AB5F-46F1-B48D-C5E0F01042A5}" xr6:coauthVersionLast="47" xr6:coauthVersionMax="47" xr10:uidLastSave="{00000000-0000-0000-0000-000000000000}"/>
  <bookViews>
    <workbookView xWindow="-103" yWindow="-103" windowWidth="22149" windowHeight="13200" activeTab="7" xr2:uid="{00000000-000D-0000-FFFF-FFFF00000000}"/>
  </bookViews>
  <sheets>
    <sheet name="تنظیمات" sheetId="1" r:id="rId1"/>
    <sheet name="اعضاء" sheetId="2" r:id="rId2"/>
    <sheet name="لیست وام‌ها" sheetId="3" r:id="rId3"/>
    <sheet name="علی رضایی" sheetId="4" r:id="rId4"/>
    <sheet name="زهرا احمدی" sheetId="5" r:id="rId5"/>
    <sheet name="حسین کریمی" sheetId="6" r:id="rId6"/>
    <sheet name="وام-علی رضایی" sheetId="7" r:id="rId7"/>
    <sheet name="وام-زهرا احمدی" sheetId="8" r:id="rId8"/>
  </sheets>
  <definedNames>
    <definedName name="InterestRate">تنظیمات!$B$6</definedName>
    <definedName name="LoanPeriod">تنظیمات!$B$7</definedName>
  </definedNames>
  <calcPr calcId="181029"/>
</workbook>
</file>

<file path=xl/calcChain.xml><?xml version="1.0" encoding="utf-8"?>
<calcChain xmlns="http://schemas.openxmlformats.org/spreadsheetml/2006/main">
  <c r="E6" i="5" l="1"/>
  <c r="E5" i="5"/>
  <c r="B3" i="8"/>
  <c r="E5" i="4"/>
  <c r="E4" i="4"/>
  <c r="B3" i="7"/>
  <c r="B4" i="7" s="1"/>
  <c r="C3" i="6"/>
  <c r="C2" i="6"/>
  <c r="E2" i="6" s="1"/>
  <c r="E3" i="6" s="1"/>
  <c r="E4" i="6" s="1"/>
  <c r="C2" i="5"/>
  <c r="C3" i="5"/>
  <c r="E2" i="5"/>
  <c r="E3" i="5" s="1"/>
  <c r="E4" i="5" s="1"/>
  <c r="C2" i="4"/>
  <c r="E2" i="4" s="1"/>
  <c r="C3" i="4"/>
  <c r="B4" i="8"/>
  <c r="E3" i="4" l="1"/>
</calcChain>
</file>

<file path=xl/sharedStrings.xml><?xml version="1.0" encoding="utf-8"?>
<sst xmlns="http://schemas.openxmlformats.org/spreadsheetml/2006/main" count="81" uniqueCount="39">
  <si>
    <t>نرخ سود سالیانه</t>
  </si>
  <si>
    <t>مدت بازپرداخت (ماه)</t>
  </si>
  <si>
    <t>نام عضو</t>
  </si>
  <si>
    <t>مبلغ افتتاح حساب</t>
  </si>
  <si>
    <t>نام ضامن</t>
  </si>
  <si>
    <t>علی رضایی</t>
  </si>
  <si>
    <t>مهدی محمدی</t>
  </si>
  <si>
    <t>زهرا احمدی</t>
  </si>
  <si>
    <t>سارا کاظمی</t>
  </si>
  <si>
    <t>حسین کریمی</t>
  </si>
  <si>
    <t>نام وام‌گیرنده</t>
  </si>
  <si>
    <t>تاریخ اعطای وام</t>
  </si>
  <si>
    <t>مبلغ وام</t>
  </si>
  <si>
    <t>1403/01/10</t>
  </si>
  <si>
    <t>1403/02/15</t>
  </si>
  <si>
    <t>تاریخ</t>
  </si>
  <si>
    <t>شرح</t>
  </si>
  <si>
    <t>واریز (+)</t>
  </si>
  <si>
    <t>برداشت (-)</t>
  </si>
  <si>
    <t>مانده</t>
  </si>
  <si>
    <t>1403/01/05</t>
  </si>
  <si>
    <t>واریز افتتاح</t>
  </si>
  <si>
    <t>تاریخ اعطا</t>
  </si>
  <si>
    <t>قسط ماهانه (تقریبی)</t>
  </si>
  <si>
    <t>شماره قسط</t>
  </si>
  <si>
    <t>تاریخ پرداخت</t>
  </si>
  <si>
    <t>مبلغ پرداختی</t>
  </si>
  <si>
    <t>1403/04/01</t>
  </si>
  <si>
    <t>1403/05/01</t>
  </si>
  <si>
    <t>1403/06/01</t>
  </si>
  <si>
    <t>واریز پس انداز ماهیانه</t>
  </si>
  <si>
    <t>1403/02/05</t>
  </si>
  <si>
    <t>1403/03/01</t>
  </si>
  <si>
    <t>1403/03/16</t>
  </si>
  <si>
    <t>برداشت جهت اقساط وام</t>
  </si>
  <si>
    <t>واریز قسط وام</t>
  </si>
  <si>
    <t>1403/03/31</t>
  </si>
  <si>
    <t>برداشت جهت کارمزد اهدای وام</t>
  </si>
  <si>
    <t>برداشت قسط وام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</si>
</sst>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&quot;ريال&quot;;[Red]#,##0&quot;ريال&quot;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 Zar"/>
      <charset val="178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0" fillId="0" borderId="0" xfId="0" applyFill="1"/>
    <xf numFmtId="0" fontId="0" fillId="0" borderId="0" xfId="0" applyAlignment="1">
      <alignment readingOrder="2"/>
    </xf>
    <xf numFmtId="169" fontId="3" fillId="0" borderId="0" xfId="0" applyNumberFormat="1" applyFont="1" applyAlignment="1">
      <alignment readingOrder="2"/>
    </xf>
    <xf numFmtId="169" fontId="0" fillId="0" borderId="0" xfId="0" applyNumberFormat="1" applyAlignment="1">
      <alignment readingOrder="2"/>
    </xf>
    <xf numFmtId="169" fontId="0" fillId="0" borderId="0" xfId="0" applyNumberFormat="1"/>
    <xf numFmtId="0" fontId="5" fillId="2" borderId="0" xfId="0" applyFont="1" applyFill="1"/>
    <xf numFmtId="0" fontId="4" fillId="3" borderId="0" xfId="0" applyFont="1" applyFill="1"/>
    <xf numFmtId="169" fontId="4" fillId="3" borderId="0" xfId="0" applyNumberFormat="1" applyFont="1" applyFill="1"/>
    <xf numFmtId="0" fontId="5" fillId="4" borderId="0" xfId="0" applyFont="1" applyFill="1"/>
    <xf numFmtId="0" fontId="6" fillId="3" borderId="0" xfId="0" applyFont="1" applyFill="1"/>
    <xf numFmtId="169" fontId="6" fillId="3" borderId="0" xfId="0" applyNumberFormat="1" applyFont="1" applyFill="1"/>
    <xf numFmtId="0" fontId="6" fillId="4" borderId="0" xfId="0" applyFont="1" applyFill="1"/>
  </cellXfs>
  <cellStyles count="2">
    <cellStyle name="Hyperlink" xfId="1" builtinId="8"/>
    <cellStyle name="Normal" xfId="0" builtinId="0"/>
  </cellStyles>
  <dxfs count="17"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numFmt numFmtId="169" formatCode="#,##0&quot;ريال&quot;;[Red]#,##0&quot;ريال&quot;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168728</xdr:colOff>
      <xdr:row>0</xdr:row>
      <xdr:rowOff>130629</xdr:rowOff>
    </xdr:from>
    <xdr:to>
      <xdr:col>4</xdr:col>
      <xdr:colOff>342900</xdr:colOff>
      <xdr:row>4</xdr:row>
      <xdr:rowOff>87085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893FE8-1561-C667-2ECE-6256B1523169}"/>
            </a:ext>
          </a:extLst>
        </xdr:cNvPr>
        <xdr:cNvSpPr txBox="1"/>
      </xdr:nvSpPr>
      <xdr:spPr>
        <a:xfrm>
          <a:off x="20059307100" y="130629"/>
          <a:ext cx="5072743" cy="696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fa-IR" sz="1600">
              <a:cs typeface="B Titr" panose="00000700000000000000" pitchFamily="2" charset="-78"/>
            </a:rPr>
            <a:t>صندوق قرض الحسنه خانوادگی اکسل</a:t>
          </a:r>
          <a:endParaRPr lang="en-US" sz="1600">
            <a:cs typeface="B Titr" panose="00000700000000000000" pitchFamily="2" charset="-7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mbersTable" displayName="MembersTable" ref="A1:C8">
  <autoFilter ref="A1:C8" xr:uid="{00000000-0009-0000-0100-000001000000}"/>
  <tableColumns count="3">
    <tableColumn id="1" xr3:uid="{00000000-0010-0000-0000-000001000000}" name="نام عضو"/>
    <tableColumn id="2" xr3:uid="{00000000-0010-0000-0000-000002000000}" name="مبلغ افتتاح حساب"/>
    <tableColumn id="3" xr3:uid="{00000000-0010-0000-0000-000003000000}" name="نام ضامن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oansTable" displayName="LoansTable" ref="A1:C3" headerRowDxfId="13" dataDxfId="11" totalsRowDxfId="12">
  <autoFilter ref="A1:C3" xr:uid="{00000000-0009-0000-0100-000002000000}"/>
  <tableColumns count="3">
    <tableColumn id="1" xr3:uid="{00000000-0010-0000-0100-000001000000}" name="نام وام‌گیرنده" dataDxfId="16"/>
    <tableColumn id="2" xr3:uid="{00000000-0010-0000-0100-000002000000}" name="تاریخ اعطای وام" dataDxfId="15"/>
    <tableColumn id="3" xr3:uid="{00000000-0010-0000-0100-000003000000}" name="مبلغ وام" dataDxfId="1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217D9C-0A87-4C47-936E-45A5745A785A}" name="Table3" displayName="Table3" ref="A1:E5" insertRowShift="1" totalsRowShown="0">
  <autoFilter ref="A1:E5" xr:uid="{13217D9C-0A87-4C47-936E-45A5745A785A}"/>
  <tableColumns count="5">
    <tableColumn id="1" xr3:uid="{49117C34-283E-4CAE-9C17-479A7FFBA20F}" name="تاریخ"/>
    <tableColumn id="2" xr3:uid="{E65EADD5-F35F-45F8-8B73-AE5F8C59C1E3}" name="شرح"/>
    <tableColumn id="3" xr3:uid="{C7F21764-189D-45FA-B00B-F2579DA778B9}" name="واریز (+)" dataDxfId="10">
      <calculatedColumnFormula>اعضاء!B2</calculatedColumnFormula>
    </tableColumn>
    <tableColumn id="4" xr3:uid="{CD23A978-94BC-4402-867D-AD34DBB51325}" name="برداشت (-)" dataDxfId="9"/>
    <tableColumn id="5" xr3:uid="{DB2B0609-3797-40C9-83DD-E694A0D8133B}" name="مانده" dataDxfId="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6FBCEB-5119-4D5E-972B-A93C836596F4}" name="Table35" displayName="Table35" ref="A1:E6" insertRowShift="1" totalsRowShown="0">
  <autoFilter ref="A1:E6" xr:uid="{F46FBCEB-5119-4D5E-972B-A93C836596F4}"/>
  <tableColumns count="5">
    <tableColumn id="1" xr3:uid="{D17BE2D2-C265-4071-B21B-F3EAA194F4C1}" name="تاریخ"/>
    <tableColumn id="2" xr3:uid="{26AEB628-0BA5-47BA-BF7B-1FD60DF389F8}" name="شرح"/>
    <tableColumn id="3" xr3:uid="{285A4316-1734-4C5F-AE35-CC5BD6D44555}" name="واریز (+)" dataDxfId="7">
      <calculatedColumnFormula>اعضاء!B2</calculatedColumnFormula>
    </tableColumn>
    <tableColumn id="4" xr3:uid="{91806B87-546B-4695-B224-0E2B5D5BE45E}" name="برداشت (-)" dataDxfId="6"/>
    <tableColumn id="5" xr3:uid="{B459F8DA-ECAF-4D0A-8283-6A78186D541E}" name="مانده" dataDxfId="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7466B1-0D54-4710-9319-EE8ED4488767}" name="Table356" displayName="Table356" ref="A1:E4" insertRowShift="1" totalsRowShown="0">
  <autoFilter ref="A1:E4" xr:uid="{C27466B1-0D54-4710-9319-EE8ED4488767}"/>
  <tableColumns count="5">
    <tableColumn id="1" xr3:uid="{3CEDF8B3-895C-497C-8533-1BCF23B4BD2D}" name="تاریخ"/>
    <tableColumn id="2" xr3:uid="{56CEFE3E-16AE-4CEA-8A85-E78E54A7591F}" name="شرح"/>
    <tableColumn id="3" xr3:uid="{B3E64090-7E6D-45B9-841A-192FA83D6A30}" name="واریز (+)" dataDxfId="4">
      <calculatedColumnFormula>اعضاء!B2</calculatedColumnFormula>
    </tableColumn>
    <tableColumn id="4" xr3:uid="{09B97239-9CC1-42DC-846C-573B645462C3}" name="برداشت (-)" dataDxfId="3"/>
    <tableColumn id="5" xr3:uid="{8FF317DB-4E6E-49EA-AADC-2909063A106D}" name="مانده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346FAE3-5056-4A3C-93C5-51D4BB77AFB4}" name="Table6" displayName="Table6" ref="A6:C9" totalsRowShown="0">
  <autoFilter ref="A6:C9" xr:uid="{4346FAE3-5056-4A3C-93C5-51D4BB77AFB4}"/>
  <tableColumns count="3">
    <tableColumn id="1" xr3:uid="{CB7B3C68-42BF-4EA5-99E0-F7BB26FB827F}" name="شماره قسط"/>
    <tableColumn id="2" xr3:uid="{76BEFF74-BFF5-48B6-87BC-7146AB8A84D3}" name="تاریخ پرداخت"/>
    <tableColumn id="3" xr3:uid="{F9B13F41-7C5A-4A4A-9D5D-F4AF5665E5E2}" name="مبلغ پرداختی" dataDxfId="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BD43F2-591A-4B00-B89F-68A444789C3B}" name="Table7" displayName="Table7" ref="A6:C9" totalsRowShown="0">
  <autoFilter ref="A6:C9" xr:uid="{0CBD43F2-591A-4B00-B89F-68A444789C3B}"/>
  <tableColumns count="3">
    <tableColumn id="1" xr3:uid="{6440308D-4104-4435-B5BC-E5E401303F3C}" name="شماره قسط"/>
    <tableColumn id="2" xr3:uid="{7630D12B-B7EB-42F6-9705-1633CC184011}" name="تاریخ پرداخت"/>
    <tableColumn id="3" xr3:uid="{1A2F812C-E5BC-45C7-9CDA-2A8504E7E8CB}" name="مبلغ پرداخت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7"/>
  <sheetViews>
    <sheetView rightToLeft="1" workbookViewId="0">
      <selection activeCell="B11" sqref="B11"/>
    </sheetView>
  </sheetViews>
  <sheetFormatPr defaultColWidth="17.3046875" defaultRowHeight="14.6" x14ac:dyDescent="0.4"/>
  <cols>
    <col min="1" max="1" width="29.61328125" customWidth="1"/>
  </cols>
  <sheetData>
    <row r="6" spans="1:2" ht="18.45" x14ac:dyDescent="0.5">
      <c r="A6" s="13" t="s">
        <v>0</v>
      </c>
      <c r="B6" s="13">
        <v>0.18</v>
      </c>
    </row>
    <row r="7" spans="1:2" ht="18.45" x14ac:dyDescent="0.5">
      <c r="A7" s="13" t="s">
        <v>1</v>
      </c>
      <c r="B7" s="13">
        <v>12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rightToLeft="1" workbookViewId="0">
      <selection activeCell="B2" sqref="B2:B4"/>
    </sheetView>
  </sheetViews>
  <sheetFormatPr defaultRowHeight="14.6" x14ac:dyDescent="0.4"/>
  <cols>
    <col min="2" max="2" width="11.3046875" bestFit="1" customWidth="1"/>
  </cols>
  <sheetData>
    <row r="1" spans="1:3" x14ac:dyDescent="0.4">
      <c r="A1" s="2" t="s">
        <v>2</v>
      </c>
      <c r="B1" t="s">
        <v>3</v>
      </c>
      <c r="C1" t="s">
        <v>4</v>
      </c>
    </row>
    <row r="2" spans="1:3" x14ac:dyDescent="0.4">
      <c r="A2" s="1" t="s">
        <v>5</v>
      </c>
      <c r="B2" s="6">
        <v>2000000</v>
      </c>
      <c r="C2" t="s">
        <v>6</v>
      </c>
    </row>
    <row r="3" spans="1:3" x14ac:dyDescent="0.4">
      <c r="A3" s="1" t="s">
        <v>7</v>
      </c>
      <c r="B3" s="6">
        <v>1500000</v>
      </c>
      <c r="C3" t="s">
        <v>8</v>
      </c>
    </row>
    <row r="4" spans="1:3" x14ac:dyDescent="0.4">
      <c r="A4" s="1" t="s">
        <v>9</v>
      </c>
      <c r="B4" s="6">
        <v>1800000</v>
      </c>
      <c r="C4" t="s">
        <v>5</v>
      </c>
    </row>
  </sheetData>
  <hyperlinks>
    <hyperlink ref="A2" location="'علی رضایی'!A1" display="علی رضایی" xr:uid="{62549CBB-173D-40A6-854F-3735EE9C42DC}"/>
    <hyperlink ref="A3" location="'زهرا احمدی'!A1" display="زهرا احمدی" xr:uid="{3D4A06CA-4EBD-412C-B388-8E957AE77032}"/>
    <hyperlink ref="A4" location="'حسین کریمی'!A1" display="حسین کریمی" xr:uid="{0300D173-F00F-42B4-ACB5-88F81D920DB9}"/>
  </hyperlink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rightToLeft="1" workbookViewId="0">
      <selection activeCell="C2" sqref="C2"/>
    </sheetView>
  </sheetViews>
  <sheetFormatPr defaultRowHeight="14.6" x14ac:dyDescent="0.4"/>
  <cols>
    <col min="1" max="1" width="16.61328125" style="3" customWidth="1"/>
    <col min="2" max="2" width="26.921875" style="3" customWidth="1"/>
    <col min="3" max="3" width="22.23046875" style="3" customWidth="1"/>
    <col min="4" max="16384" width="9.23046875" style="3"/>
  </cols>
  <sheetData>
    <row r="1" spans="1:3" x14ac:dyDescent="0.4">
      <c r="A1" s="3" t="s">
        <v>10</v>
      </c>
      <c r="B1" s="3" t="s">
        <v>11</v>
      </c>
      <c r="C1" s="3" t="s">
        <v>12</v>
      </c>
    </row>
    <row r="2" spans="1:3" x14ac:dyDescent="0.4">
      <c r="A2" s="3" t="s">
        <v>5</v>
      </c>
      <c r="B2" s="3" t="s">
        <v>13</v>
      </c>
      <c r="C2" s="5">
        <v>5000000</v>
      </c>
    </row>
    <row r="3" spans="1:3" ht="19.3" x14ac:dyDescent="0.95">
      <c r="A3" s="3" t="s">
        <v>7</v>
      </c>
      <c r="B3" s="3" t="s">
        <v>14</v>
      </c>
      <c r="C3" s="4">
        <v>3000000</v>
      </c>
    </row>
  </sheetData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rightToLeft="1" workbookViewId="0">
      <selection activeCell="A5" sqref="A5"/>
    </sheetView>
  </sheetViews>
  <sheetFormatPr defaultColWidth="19.921875" defaultRowHeight="14.6" x14ac:dyDescent="0.4"/>
  <sheetData>
    <row r="1" spans="1:5" x14ac:dyDescent="0.4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4">
      <c r="A2" t="s">
        <v>20</v>
      </c>
      <c r="B2" t="s">
        <v>21</v>
      </c>
      <c r="C2" s="6">
        <f>اعضاء!B2</f>
        <v>2000000</v>
      </c>
      <c r="D2" s="6"/>
      <c r="E2" s="6">
        <f>C2</f>
        <v>2000000</v>
      </c>
    </row>
    <row r="3" spans="1:5" x14ac:dyDescent="0.4">
      <c r="A3" t="s">
        <v>31</v>
      </c>
      <c r="B3" t="s">
        <v>30</v>
      </c>
      <c r="C3" s="6">
        <f>اعضاء!B3</f>
        <v>1500000</v>
      </c>
      <c r="D3" s="6"/>
      <c r="E3" s="6">
        <f>E2+C3-D3</f>
        <v>3500000</v>
      </c>
    </row>
    <row r="4" spans="1:5" x14ac:dyDescent="0.4">
      <c r="A4" t="s">
        <v>36</v>
      </c>
      <c r="B4" t="s">
        <v>35</v>
      </c>
      <c r="C4" s="6">
        <v>458400</v>
      </c>
      <c r="D4" s="6"/>
      <c r="E4" s="6">
        <f>E3+C4-D4</f>
        <v>3958400</v>
      </c>
    </row>
    <row r="5" spans="1:5" x14ac:dyDescent="0.4">
      <c r="A5" t="s">
        <v>27</v>
      </c>
      <c r="B5" t="s">
        <v>34</v>
      </c>
      <c r="C5" s="6"/>
      <c r="D5" s="6">
        <v>458400</v>
      </c>
      <c r="E5" s="6">
        <f>E4+C5-D5</f>
        <v>3500000</v>
      </c>
    </row>
  </sheetData>
  <phoneticPr fontId="2" type="noConversion"/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rightToLeft="1" workbookViewId="0">
      <selection activeCell="A7" sqref="A7"/>
    </sheetView>
  </sheetViews>
  <sheetFormatPr defaultColWidth="19.921875" defaultRowHeight="14.6" x14ac:dyDescent="0.4"/>
  <sheetData>
    <row r="1" spans="1:5" x14ac:dyDescent="0.4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4">
      <c r="A2" t="s">
        <v>20</v>
      </c>
      <c r="B2" t="s">
        <v>21</v>
      </c>
      <c r="C2" s="6">
        <f>اعضاء!B3</f>
        <v>1500000</v>
      </c>
      <c r="D2" s="6"/>
      <c r="E2" s="6">
        <f>C2</f>
        <v>1500000</v>
      </c>
    </row>
    <row r="3" spans="1:5" x14ac:dyDescent="0.4">
      <c r="A3" t="s">
        <v>31</v>
      </c>
      <c r="B3" t="s">
        <v>30</v>
      </c>
      <c r="C3" s="6">
        <f>اعضاء!B3</f>
        <v>1500000</v>
      </c>
      <c r="D3" s="6"/>
      <c r="E3" s="6">
        <f>E2+C3-D3</f>
        <v>3000000</v>
      </c>
    </row>
    <row r="4" spans="1:5" x14ac:dyDescent="0.4">
      <c r="A4" t="s">
        <v>32</v>
      </c>
      <c r="B4" t="s">
        <v>37</v>
      </c>
      <c r="C4" s="6"/>
      <c r="D4" s="6">
        <v>500000</v>
      </c>
      <c r="E4" s="6">
        <f>E3+C4-D4</f>
        <v>2500000</v>
      </c>
    </row>
    <row r="5" spans="1:5" x14ac:dyDescent="0.4">
      <c r="A5" t="s">
        <v>36</v>
      </c>
      <c r="B5" t="s">
        <v>35</v>
      </c>
      <c r="C5" s="6">
        <v>275040</v>
      </c>
      <c r="D5" s="6"/>
      <c r="E5" s="6">
        <f>E4+C5-D5</f>
        <v>2775040</v>
      </c>
    </row>
    <row r="6" spans="1:5" x14ac:dyDescent="0.4">
      <c r="A6" t="s">
        <v>27</v>
      </c>
      <c r="B6" t="s">
        <v>38</v>
      </c>
      <c r="C6" s="6"/>
      <c r="D6" s="6">
        <v>275040</v>
      </c>
      <c r="E6" s="6">
        <f>E5+C6-D6</f>
        <v>2500000</v>
      </c>
    </row>
  </sheetData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rightToLeft="1" workbookViewId="0">
      <selection activeCell="C2" sqref="C2:E4"/>
    </sheetView>
  </sheetViews>
  <sheetFormatPr defaultColWidth="19.921875" defaultRowHeight="14.6" x14ac:dyDescent="0.4"/>
  <sheetData>
    <row r="1" spans="1:5" x14ac:dyDescent="0.4">
      <c r="A1" t="s">
        <v>15</v>
      </c>
      <c r="B1" t="s">
        <v>16</v>
      </c>
      <c r="C1" t="s">
        <v>17</v>
      </c>
      <c r="D1" t="s">
        <v>18</v>
      </c>
      <c r="E1" t="s">
        <v>19</v>
      </c>
    </row>
    <row r="2" spans="1:5" x14ac:dyDescent="0.4">
      <c r="A2" t="s">
        <v>20</v>
      </c>
      <c r="B2" t="s">
        <v>21</v>
      </c>
      <c r="C2" s="6">
        <f>اعضاء!B3</f>
        <v>1500000</v>
      </c>
      <c r="D2" s="6"/>
      <c r="E2" s="6">
        <f>C2</f>
        <v>1500000</v>
      </c>
    </row>
    <row r="3" spans="1:5" x14ac:dyDescent="0.4">
      <c r="A3" t="s">
        <v>31</v>
      </c>
      <c r="B3" t="s">
        <v>30</v>
      </c>
      <c r="C3" s="6">
        <f>اعضاء!B3</f>
        <v>1500000</v>
      </c>
      <c r="D3" s="6"/>
      <c r="E3" s="6">
        <f>E2+C3-D3</f>
        <v>3000000</v>
      </c>
    </row>
    <row r="4" spans="1:5" x14ac:dyDescent="0.4">
      <c r="A4" t="s">
        <v>33</v>
      </c>
      <c r="B4" t="s">
        <v>34</v>
      </c>
      <c r="C4" s="6"/>
      <c r="D4" s="6">
        <v>500000</v>
      </c>
      <c r="E4" s="6">
        <f>E3+C4-D4</f>
        <v>2500000</v>
      </c>
    </row>
  </sheetData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rightToLeft="1" workbookViewId="0">
      <selection activeCell="B7" sqref="B7"/>
    </sheetView>
  </sheetViews>
  <sheetFormatPr defaultRowHeight="14.6" x14ac:dyDescent="0.4"/>
  <cols>
    <col min="1" max="1" width="18.23046875" customWidth="1"/>
    <col min="2" max="2" width="14.765625" customWidth="1"/>
    <col min="3" max="3" width="20.3046875" customWidth="1"/>
    <col min="4" max="4" width="18.53515625" customWidth="1"/>
  </cols>
  <sheetData>
    <row r="1" spans="1:4" ht="20.6" x14ac:dyDescent="0.55000000000000004">
      <c r="A1" s="7" t="s">
        <v>10</v>
      </c>
      <c r="B1" s="7" t="s">
        <v>5</v>
      </c>
      <c r="C1" s="7" t="s">
        <v>22</v>
      </c>
      <c r="D1" s="7" t="s">
        <v>13</v>
      </c>
    </row>
    <row r="3" spans="1:4" x14ac:dyDescent="0.4">
      <c r="A3" s="8" t="s">
        <v>12</v>
      </c>
      <c r="B3" s="9">
        <f>'لیست وام‌ها'!C2</f>
        <v>5000000</v>
      </c>
    </row>
    <row r="4" spans="1:4" x14ac:dyDescent="0.4">
      <c r="A4" s="8" t="s">
        <v>23</v>
      </c>
      <c r="B4" s="9">
        <f>PMT(تنظیمات!B6/12, تنظیمات!B7, -B3)</f>
        <v>458399.96453114471</v>
      </c>
    </row>
    <row r="6" spans="1:4" x14ac:dyDescent="0.4">
      <c r="A6" t="s">
        <v>24</v>
      </c>
      <c r="B6" t="s">
        <v>25</v>
      </c>
      <c r="C6" t="s">
        <v>26</v>
      </c>
    </row>
    <row r="7" spans="1:4" x14ac:dyDescent="0.4">
      <c r="A7">
        <v>1</v>
      </c>
      <c r="B7" t="s">
        <v>27</v>
      </c>
      <c r="C7" s="6">
        <v>458400</v>
      </c>
    </row>
    <row r="8" spans="1:4" x14ac:dyDescent="0.4">
      <c r="A8">
        <v>2</v>
      </c>
      <c r="B8" t="s">
        <v>28</v>
      </c>
      <c r="C8" s="6"/>
    </row>
    <row r="9" spans="1:4" x14ac:dyDescent="0.4">
      <c r="A9">
        <v>3</v>
      </c>
      <c r="B9" t="s">
        <v>29</v>
      </c>
      <c r="C9" s="6"/>
    </row>
  </sheetData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"/>
  <sheetViews>
    <sheetView rightToLeft="1" tabSelected="1" workbookViewId="0">
      <selection activeCell="D15" sqref="D15"/>
    </sheetView>
  </sheetViews>
  <sheetFormatPr defaultRowHeight="14.6" x14ac:dyDescent="0.4"/>
  <cols>
    <col min="1" max="1" width="18.61328125" customWidth="1"/>
    <col min="2" max="2" width="16.4609375" customWidth="1"/>
    <col min="3" max="3" width="11.765625" customWidth="1"/>
    <col min="4" max="4" width="25.61328125" customWidth="1"/>
  </cols>
  <sheetData>
    <row r="1" spans="1:4" ht="20.6" x14ac:dyDescent="0.55000000000000004">
      <c r="A1" s="10" t="s">
        <v>10</v>
      </c>
      <c r="B1" s="10" t="s">
        <v>7</v>
      </c>
      <c r="C1" s="10" t="s">
        <v>22</v>
      </c>
      <c r="D1" s="10" t="s">
        <v>14</v>
      </c>
    </row>
    <row r="3" spans="1:4" ht="18.45" x14ac:dyDescent="0.5">
      <c r="A3" s="11" t="s">
        <v>12</v>
      </c>
      <c r="B3" s="12">
        <f>LoansTable[[#This Row],[مبلغ وام]]</f>
        <v>3000000</v>
      </c>
    </row>
    <row r="4" spans="1:4" ht="18.45" x14ac:dyDescent="0.5">
      <c r="A4" s="11" t="s">
        <v>23</v>
      </c>
      <c r="B4" s="12">
        <f>PMT(تنظیمات!B6/12, تنظیمات!B7, -B3)</f>
        <v>275039.97871868679</v>
      </c>
    </row>
    <row r="6" spans="1:4" x14ac:dyDescent="0.4">
      <c r="A6" t="s">
        <v>24</v>
      </c>
      <c r="B6" t="s">
        <v>25</v>
      </c>
      <c r="C6" t="s">
        <v>26</v>
      </c>
    </row>
    <row r="7" spans="1:4" x14ac:dyDescent="0.4">
      <c r="A7">
        <v>1</v>
      </c>
      <c r="B7" t="s">
        <v>27</v>
      </c>
      <c r="C7" s="6">
        <v>275040</v>
      </c>
    </row>
    <row r="8" spans="1:4" x14ac:dyDescent="0.4">
      <c r="A8">
        <v>2</v>
      </c>
      <c r="B8" t="s">
        <v>28</v>
      </c>
      <c r="C8" s="6"/>
    </row>
    <row r="9" spans="1:4" x14ac:dyDescent="0.4">
      <c r="A9">
        <v>3</v>
      </c>
      <c r="B9" t="s">
        <v>29</v>
      </c>
      <c r="C9" s="6"/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تنظیمات</vt:lpstr>
      <vt:lpstr>اعضاء</vt:lpstr>
      <vt:lpstr>لیست وام‌ها</vt:lpstr>
      <vt:lpstr>علی رضایی</vt:lpstr>
      <vt:lpstr>زهرا احمدی</vt:lpstr>
      <vt:lpstr>حسین کریمی</vt:lpstr>
      <vt:lpstr>وام-علی رضایی</vt:lpstr>
      <vt:lpstr>وام-زهرا احمدی</vt:lpstr>
      <vt:lpstr>InterestRate</vt:lpstr>
      <vt:lpstr>LoanPeriod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azzi taslim</cp:lastModifiedBy>
  <dcterms:created xsi:type="dcterms:W3CDTF">2025-06-02T07:05:07Z</dcterms:created>
  <dcterms:modified xsi:type="dcterms:W3CDTF">2025-06-02T09:53:04Z</dcterms:modified>
</cp:coreProperties>
</file>